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K6ED-Beverage" sheetId="1" r:id="rId1"/>
  </sheets>
  <definedNames>
    <definedName name="Faktor">'DK6ED-Beverage'!$K:$K</definedName>
    <definedName name="Offset">'DK6ED-Beverage'!$6:$6</definedName>
    <definedName name="RxPhase">'DK6ED-Beverage'!$E:$E</definedName>
    <definedName name="Vektor1">'DK6ED-Beverage'!$8:$8</definedName>
  </definedNames>
  <calcPr fullCalcOnLoad="1"/>
</workbook>
</file>

<file path=xl/sharedStrings.xml><?xml version="1.0" encoding="utf-8"?>
<sst xmlns="http://schemas.openxmlformats.org/spreadsheetml/2006/main" count="36" uniqueCount="17">
  <si>
    <t>Berechnungen zur Phasenverschiebung schräg einfallender Signale</t>
  </si>
  <si>
    <t>zum Beitrag FA 12/2017 S. 1156...1159, speziell zu Bild 20</t>
  </si>
  <si>
    <t>© DK6ED, DL2RD</t>
  </si>
  <si>
    <t>2017-11</t>
  </si>
  <si>
    <t>OHNE UMWEGLEITUNG</t>
  </si>
  <si>
    <t>Variante 1</t>
  </si>
  <si>
    <t>Variante 2</t>
  </si>
  <si>
    <t>Vektor</t>
  </si>
  <si>
    <t>Phase vorn °</t>
  </si>
  <si>
    <t>Ph-Diff °</t>
  </si>
  <si>
    <t>Phase ° @RX</t>
  </si>
  <si>
    <t>Voller Wert</t>
  </si>
  <si>
    <t>Faktor seitl.</t>
  </si>
  <si>
    <t>result. Wert</t>
  </si>
  <si>
    <t>ausgew. Fakt.</t>
  </si>
  <si>
    <t>Summe</t>
  </si>
  <si>
    <t>MIT UMWEGLEITUNG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</si>
</sst>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YYYY\-MM\-DD"/>
    <numFmt numFmtId="167" formatCode="0.0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4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7" fontId="0" fillId="3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5" fontId="0" fillId="3" borderId="0" xfId="0" applyNumberFormat="1" applyFont="1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ill="1" applyAlignment="1">
      <alignment/>
    </xf>
    <xf numFmtId="167" fontId="0" fillId="0" borderId="0" xfId="0" applyNumberFormat="1" applyAlignment="1">
      <alignment/>
    </xf>
    <xf numFmtId="165" fontId="0" fillId="4" borderId="0" xfId="0" applyNumberFormat="1" applyFill="1" applyAlignment="1">
      <alignment/>
    </xf>
    <xf numFmtId="164" fontId="1" fillId="2" borderId="0" xfId="0" applyFont="1" applyFill="1" applyAlignment="1">
      <alignment horizontal="right"/>
    </xf>
    <xf numFmtId="167" fontId="1" fillId="2" borderId="0" xfId="0" applyNumberFormat="1" applyFont="1" applyFill="1" applyAlignment="1">
      <alignment/>
    </xf>
    <xf numFmtId="167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FF"/>
      <rgbColor rgb="00CC99FF"/>
      <rgbColor rgb="00FFCC99"/>
      <rgbColor rgb="003366FF"/>
      <rgbColor rgb="0033FF99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75"/>
          <c:y val="0.05025"/>
          <c:w val="0.7497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'DK6ED-Beverage'!$L$7:$X$7</c:f>
              <c:numCache/>
            </c:numRef>
          </c:xVal>
          <c:yVal>
            <c:numRef>
              <c:f>'DK6ED-Beverage'!$L$8:$X$8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'DK6ED-Beverage'!$L$7:$X$7</c:f>
              <c:numCache/>
            </c:numRef>
          </c:xVal>
          <c:yVal>
            <c:numRef>
              <c:f>'DK6ED-Beverage'!$L$9:$X$9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'DK6ED-Beverage'!$L$7:$X$7</c:f>
              <c:numCache/>
            </c:numRef>
          </c:xVal>
          <c:yVal>
            <c:numRef>
              <c:f>'DK6ED-Beverage'!$L$10:$X$10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'DK6ED-Beverage'!$L$7:$X$7</c:f>
              <c:numCache/>
            </c:numRef>
          </c:xVal>
          <c:yVal>
            <c:numRef>
              <c:f>'DK6ED-Beverage'!$L$11:$X$11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'DK6ED-Beverage'!$L$7:$X$7</c:f>
              <c:numCache/>
            </c:numRef>
          </c:xVal>
          <c:yVal>
            <c:numRef>
              <c:f>'DK6ED-Beverage'!$L$12:$X$12</c:f>
              <c:numCache/>
            </c:numRef>
          </c:yVal>
          <c:smooth val="1"/>
        </c:ser>
        <c:axId val="40841646"/>
        <c:axId val="32030495"/>
      </c:scatterChart>
      <c:valAx>
        <c:axId val="40841646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0495"/>
        <c:crossesAt val="0"/>
        <c:crossBetween val="midCat"/>
        <c:dispUnits/>
        <c:majorUnit val="45"/>
      </c:valAx>
      <c:valAx>
        <c:axId val="3203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Pegel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164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2575"/>
          <c:y val="0.03475"/>
          <c:w val="0.1675"/>
          <c:h val="0.3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75"/>
          <c:y val="0.05025"/>
          <c:w val="0.7332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'DK6ED-Beverage'!$L$17:$Y$17</c:f>
              <c:numCache/>
            </c:numRef>
          </c:xVal>
          <c:yVal>
            <c:numRef>
              <c:f>'DK6ED-Beverage'!$L$18:$Y$18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'DK6ED-Beverage'!$L$17:$Y$17</c:f>
              <c:numCache/>
            </c:numRef>
          </c:xVal>
          <c:yVal>
            <c:numRef>
              <c:f>'DK6ED-Beverage'!$L$19:$Y$19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'DK6ED-Beverage'!$L$17:$Y$17</c:f>
              <c:numCache/>
            </c:numRef>
          </c:xVal>
          <c:yVal>
            <c:numRef>
              <c:f>'DK6ED-Beverage'!$L$20:$Y$20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'DK6ED-Beverage'!$L$17:$Y$17</c:f>
              <c:numCache/>
            </c:numRef>
          </c:xVal>
          <c:yVal>
            <c:numRef>
              <c:f>'DK6ED-Beverage'!$L$21:$Y$21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'DK6ED-Beverage'!$L$17:$Y$17</c:f>
              <c:numCache/>
            </c:numRef>
          </c:xVal>
          <c:yVal>
            <c:numRef>
              <c:f>'DK6ED-Beverage'!$L$22:$Y$22</c:f>
              <c:numCache/>
            </c:numRef>
          </c:yVal>
          <c:smooth val="1"/>
        </c:ser>
        <c:axId val="19839000"/>
        <c:axId val="44333273"/>
      </c:scatterChart>
      <c:valAx>
        <c:axId val="19839000"/>
        <c:scaling>
          <c:orientation val="minMax"/>
          <c:max val="4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33273"/>
        <c:crossesAt val="0"/>
        <c:crossBetween val="midCat"/>
        <c:dispUnits/>
        <c:majorUnit val="45"/>
      </c:valAx>
      <c:valAx>
        <c:axId val="44333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Pegel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900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68"/>
          <c:y val="0.03025"/>
          <c:w val="0.1325"/>
          <c:h val="0.2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200025</xdr:colOff>
      <xdr:row>0</xdr:row>
      <xdr:rowOff>0</xdr:rowOff>
    </xdr:from>
    <xdr:to>
      <xdr:col>30</xdr:col>
      <xdr:colOff>714375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11239500" y="0"/>
        <a:ext cx="5362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17</xdr:col>
      <xdr:colOff>266700</xdr:colOff>
      <xdr:row>30</xdr:row>
      <xdr:rowOff>0</xdr:rowOff>
    </xdr:from>
    <xdr:to>
      <xdr:col>30</xdr:col>
      <xdr:colOff>685800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9896475" y="4857750"/>
        <a:ext cx="66770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="140" zoomScaleNormal="140" workbookViewId="0" topLeftCell="A1">
      <selection activeCell="A3" sqref="A3"/>
    </sheetView>
  </sheetViews>
  <sheetFormatPr defaultColWidth="10.28125" defaultRowHeight="12.75"/>
  <cols>
    <col min="1" max="1" width="11.57421875" style="0" customWidth="1"/>
    <col min="2" max="2" width="7.57421875" style="0" customWidth="1"/>
    <col min="3" max="3" width="12.00390625" style="0" customWidth="1"/>
    <col min="4" max="4" width="7.57421875" style="0" customWidth="1"/>
    <col min="5" max="5" width="11.8515625" style="0" customWidth="1"/>
    <col min="6" max="6" width="9.8515625" style="1" customWidth="1"/>
    <col min="7" max="7" width="12.00390625" style="0" customWidth="1"/>
    <col min="8" max="8" width="10.140625" style="1" customWidth="1"/>
    <col min="9" max="9" width="9.7109375" style="0" customWidth="1"/>
    <col min="10" max="10" width="10.140625" style="1" customWidth="1"/>
    <col min="11" max="11" width="11.57421875" style="0" customWidth="1"/>
    <col min="12" max="12" width="5.140625" style="0" customWidth="1"/>
    <col min="13" max="14" width="4.8515625" style="0" customWidth="1"/>
    <col min="15" max="15" width="5.00390625" style="0" customWidth="1"/>
    <col min="16" max="26" width="5.28125" style="0" customWidth="1"/>
    <col min="27" max="16384" width="1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s="2" t="s">
        <v>3</v>
      </c>
    </row>
    <row r="5" ht="12.75">
      <c r="B5" t="s">
        <v>4</v>
      </c>
    </row>
    <row r="6" spans="7:20" ht="12.75">
      <c r="G6" s="3" t="s">
        <v>5</v>
      </c>
      <c r="H6" s="4"/>
      <c r="I6" s="5" t="s">
        <v>6</v>
      </c>
      <c r="J6" s="5"/>
      <c r="L6">
        <v>0</v>
      </c>
      <c r="M6">
        <v>45</v>
      </c>
      <c r="N6">
        <v>90</v>
      </c>
      <c r="O6">
        <v>135</v>
      </c>
      <c r="P6">
        <v>180</v>
      </c>
      <c r="Q6">
        <v>225</v>
      </c>
      <c r="R6">
        <v>270</v>
      </c>
      <c r="S6">
        <v>315</v>
      </c>
      <c r="T6">
        <v>360</v>
      </c>
    </row>
    <row r="7" spans="2:24" ht="12.75">
      <c r="B7" t="s">
        <v>7</v>
      </c>
      <c r="C7" t="s">
        <v>8</v>
      </c>
      <c r="D7" t="s">
        <v>9</v>
      </c>
      <c r="E7" t="s">
        <v>10</v>
      </c>
      <c r="F7" s="1" t="s">
        <v>11</v>
      </c>
      <c r="G7" s="3" t="s">
        <v>12</v>
      </c>
      <c r="H7" s="6" t="s">
        <v>13</v>
      </c>
      <c r="I7" s="7" t="s">
        <v>12</v>
      </c>
      <c r="J7" s="8" t="s">
        <v>13</v>
      </c>
      <c r="K7" s="9" t="s">
        <v>14</v>
      </c>
      <c r="L7" s="10">
        <v>0</v>
      </c>
      <c r="M7" s="10">
        <v>45</v>
      </c>
      <c r="N7" s="10">
        <v>90</v>
      </c>
      <c r="O7" s="10">
        <v>135</v>
      </c>
      <c r="P7" s="10">
        <v>180</v>
      </c>
      <c r="Q7" s="10">
        <v>225</v>
      </c>
      <c r="R7" s="10">
        <v>270</v>
      </c>
      <c r="S7" s="10">
        <v>315</v>
      </c>
      <c r="T7" s="10">
        <v>360</v>
      </c>
      <c r="U7" s="11"/>
      <c r="V7" s="11"/>
      <c r="W7" s="11"/>
      <c r="X7" s="11"/>
    </row>
    <row r="8" spans="2:24" ht="12.75">
      <c r="B8">
        <v>1</v>
      </c>
      <c r="C8">
        <v>90</v>
      </c>
      <c r="D8">
        <v>360</v>
      </c>
      <c r="E8">
        <f aca="true" t="shared" si="0" ref="E8:E12">C8-D8</f>
        <v>-270</v>
      </c>
      <c r="F8" s="1">
        <f aca="true" t="shared" si="1" ref="F8:F12">SIN(RADIANS(E8))</f>
        <v>1</v>
      </c>
      <c r="G8" s="3">
        <v>0.1</v>
      </c>
      <c r="H8" s="6">
        <f aca="true" t="shared" si="2" ref="H8:H12">F8*G8</f>
        <v>0.1</v>
      </c>
      <c r="I8" s="7">
        <v>0.1</v>
      </c>
      <c r="J8" s="8">
        <f aca="true" t="shared" si="3" ref="J8:J12">F8*I8</f>
        <v>0.1</v>
      </c>
      <c r="K8" s="12">
        <f aca="true" t="shared" si="4" ref="K8:K12">I8</f>
        <v>0.1</v>
      </c>
      <c r="L8" s="11">
        <f aca="true" t="shared" si="5" ref="L8:L12">Faktor*SIN(RADIANS(RxPhase+Offset))</f>
        <v>0.1</v>
      </c>
      <c r="M8" s="11">
        <f aca="true" t="shared" si="6" ref="M8:M12">Faktor*SIN(RADIANS(RxPhase+Offset))</f>
        <v>0.07071067811865475</v>
      </c>
      <c r="N8" s="11">
        <f aca="true" t="shared" si="7" ref="N8:N12">Faktor*SIN(RADIANS(RxPhase+Offset))</f>
        <v>-1.2246467991473533E-17</v>
      </c>
      <c r="O8" s="11">
        <f aca="true" t="shared" si="8" ref="O8:O12">Faktor*SIN(RADIANS(RxPhase+Offset))</f>
        <v>-0.07071067811865477</v>
      </c>
      <c r="P8" s="11">
        <f aca="true" t="shared" si="9" ref="P8:P12">Faktor*SIN(RADIANS(RxPhase+Offset))</f>
        <v>-0.1</v>
      </c>
      <c r="Q8" s="11">
        <f aca="true" t="shared" si="10" ref="Q8:Q11">Faktor*SIN(RADIANS(RxPhase+Offset))</f>
        <v>-0.07071067811865475</v>
      </c>
      <c r="R8" s="11">
        <f aca="true" t="shared" si="11" ref="R8:R10">Faktor*SIN(RADIANS(RxPhase+Offset))</f>
        <v>0</v>
      </c>
      <c r="S8" s="11">
        <f aca="true" t="shared" si="12" ref="S8:S9">Faktor*SIN(RADIANS(RxPhase+Offset))</f>
        <v>0.07071067811865475</v>
      </c>
      <c r="T8" s="11">
        <f>Faktor*SIN(RADIANS(RxPhase+Offset))</f>
        <v>0.1</v>
      </c>
      <c r="U8" s="11"/>
      <c r="V8" s="11"/>
      <c r="W8" s="11"/>
      <c r="X8" s="11"/>
    </row>
    <row r="9" spans="2:24" ht="12.75">
      <c r="B9">
        <v>2</v>
      </c>
      <c r="C9">
        <v>90</v>
      </c>
      <c r="D9">
        <v>315</v>
      </c>
      <c r="E9">
        <f t="shared" si="0"/>
        <v>-225</v>
      </c>
      <c r="F9" s="1">
        <f t="shared" si="1"/>
        <v>0.7071067811865475</v>
      </c>
      <c r="G9" s="3">
        <v>0.2</v>
      </c>
      <c r="H9" s="6">
        <f t="shared" si="2"/>
        <v>0.1414213562373095</v>
      </c>
      <c r="I9" s="7">
        <v>0.30000000000000004</v>
      </c>
      <c r="J9" s="8">
        <f t="shared" si="3"/>
        <v>0.21213203435596428</v>
      </c>
      <c r="K9" s="12">
        <f t="shared" si="4"/>
        <v>0.30000000000000004</v>
      </c>
      <c r="L9" s="11">
        <f t="shared" si="5"/>
        <v>0.21213203435596428</v>
      </c>
      <c r="M9" s="11">
        <f t="shared" si="6"/>
        <v>-3.67394039744206E-17</v>
      </c>
      <c r="N9" s="11">
        <f t="shared" si="7"/>
        <v>-0.2121320343559643</v>
      </c>
      <c r="O9" s="11">
        <f t="shared" si="8"/>
        <v>-0.30000000000000004</v>
      </c>
      <c r="P9" s="11">
        <f t="shared" si="9"/>
        <v>-0.21213203435596428</v>
      </c>
      <c r="Q9" s="11">
        <f t="shared" si="10"/>
        <v>0</v>
      </c>
      <c r="R9" s="11">
        <f t="shared" si="11"/>
        <v>0.21213203435596428</v>
      </c>
      <c r="S9" s="11">
        <f t="shared" si="12"/>
        <v>0.30000000000000004</v>
      </c>
      <c r="T9" s="11"/>
      <c r="U9" s="11"/>
      <c r="V9" s="11"/>
      <c r="W9" s="11"/>
      <c r="X9" s="11"/>
    </row>
    <row r="10" spans="2:24" ht="12.75">
      <c r="B10">
        <v>3</v>
      </c>
      <c r="C10">
        <v>90</v>
      </c>
      <c r="D10">
        <v>270</v>
      </c>
      <c r="E10">
        <f t="shared" si="0"/>
        <v>-180</v>
      </c>
      <c r="F10" s="1">
        <f t="shared" si="1"/>
        <v>-1.2246467991473532E-16</v>
      </c>
      <c r="G10" s="3">
        <v>0.30000000000000004</v>
      </c>
      <c r="H10" s="6">
        <f t="shared" si="2"/>
        <v>-3.67394039744206E-17</v>
      </c>
      <c r="I10" s="7">
        <v>0.5</v>
      </c>
      <c r="J10" s="8">
        <f t="shared" si="3"/>
        <v>-6.123233995736766E-17</v>
      </c>
      <c r="K10" s="12">
        <f t="shared" si="4"/>
        <v>0.5</v>
      </c>
      <c r="L10" s="11">
        <f t="shared" si="5"/>
        <v>-6.123233995736766E-17</v>
      </c>
      <c r="M10" s="11">
        <f t="shared" si="6"/>
        <v>-0.3535533905932738</v>
      </c>
      <c r="N10" s="11">
        <f t="shared" si="7"/>
        <v>-0.5</v>
      </c>
      <c r="O10" s="11">
        <f t="shared" si="8"/>
        <v>-0.35355339059327373</v>
      </c>
      <c r="P10" s="11">
        <f t="shared" si="9"/>
        <v>0</v>
      </c>
      <c r="Q10" s="11">
        <f t="shared" si="10"/>
        <v>0.35355339059327373</v>
      </c>
      <c r="R10" s="11">
        <f t="shared" si="11"/>
        <v>0.5</v>
      </c>
      <c r="S10" s="11"/>
      <c r="T10" s="11"/>
      <c r="U10" s="11"/>
      <c r="V10" s="11"/>
      <c r="W10" s="11"/>
      <c r="X10" s="11"/>
    </row>
    <row r="11" spans="2:24" ht="12.75">
      <c r="B11">
        <v>4</v>
      </c>
      <c r="C11">
        <v>90</v>
      </c>
      <c r="D11">
        <v>225</v>
      </c>
      <c r="E11">
        <f t="shared" si="0"/>
        <v>-135</v>
      </c>
      <c r="F11" s="1">
        <f t="shared" si="1"/>
        <v>-0.7071067811865476</v>
      </c>
      <c r="G11" s="3">
        <v>0.4</v>
      </c>
      <c r="H11" s="6">
        <f t="shared" si="2"/>
        <v>-0.28284271247461906</v>
      </c>
      <c r="I11" s="7">
        <v>0.7</v>
      </c>
      <c r="J11" s="8">
        <f t="shared" si="3"/>
        <v>-0.4949747468305833</v>
      </c>
      <c r="K11" s="12">
        <f t="shared" si="4"/>
        <v>0.7</v>
      </c>
      <c r="L11" s="11">
        <f t="shared" si="5"/>
        <v>-0.4949747468305833</v>
      </c>
      <c r="M11" s="11">
        <f t="shared" si="6"/>
        <v>-0.7</v>
      </c>
      <c r="N11" s="11">
        <f t="shared" si="7"/>
        <v>-0.4949747468305832</v>
      </c>
      <c r="O11" s="11">
        <f t="shared" si="8"/>
        <v>0</v>
      </c>
      <c r="P11" s="11">
        <f t="shared" si="9"/>
        <v>0.4949747468305832</v>
      </c>
      <c r="Q11" s="11">
        <f t="shared" si="10"/>
        <v>0.7</v>
      </c>
      <c r="R11" s="11"/>
      <c r="S11" s="11"/>
      <c r="T11" s="11"/>
      <c r="U11" s="11"/>
      <c r="V11" s="11"/>
      <c r="W11" s="11"/>
      <c r="X11" s="11"/>
    </row>
    <row r="12" spans="2:24" ht="12.75">
      <c r="B12">
        <v>5</v>
      </c>
      <c r="C12">
        <v>90</v>
      </c>
      <c r="D12">
        <v>180</v>
      </c>
      <c r="E12">
        <f t="shared" si="0"/>
        <v>-90</v>
      </c>
      <c r="F12" s="1">
        <f t="shared" si="1"/>
        <v>-1</v>
      </c>
      <c r="G12" s="3">
        <v>0.5</v>
      </c>
      <c r="H12" s="6">
        <f t="shared" si="2"/>
        <v>-0.5</v>
      </c>
      <c r="I12" s="7">
        <v>0.9</v>
      </c>
      <c r="J12" s="8">
        <f t="shared" si="3"/>
        <v>-0.9</v>
      </c>
      <c r="K12" s="12">
        <f t="shared" si="4"/>
        <v>0.9</v>
      </c>
      <c r="L12" s="11">
        <f t="shared" si="5"/>
        <v>-0.9</v>
      </c>
      <c r="M12" s="11">
        <f t="shared" si="6"/>
        <v>-0.6363961030678927</v>
      </c>
      <c r="N12" s="11">
        <f t="shared" si="7"/>
        <v>0</v>
      </c>
      <c r="O12" s="11">
        <f t="shared" si="8"/>
        <v>0.6363961030678927</v>
      </c>
      <c r="P12" s="11">
        <f t="shared" si="9"/>
        <v>0.9</v>
      </c>
      <c r="Q12" s="11"/>
      <c r="R12" s="11"/>
      <c r="S12" s="11"/>
      <c r="T12" s="11"/>
      <c r="U12" s="11"/>
      <c r="V12" s="11"/>
      <c r="W12" s="11"/>
      <c r="X12" s="11"/>
    </row>
    <row r="13" spans="2:20" ht="12.75">
      <c r="B13" t="s">
        <v>15</v>
      </c>
      <c r="G13" s="13" t="s">
        <v>15</v>
      </c>
      <c r="H13" s="14">
        <f>SUM(H8:H12)</f>
        <v>-0.5414213562373096</v>
      </c>
      <c r="I13" s="15" t="s">
        <v>15</v>
      </c>
      <c r="J13" s="16">
        <f>SUM(J8:J12)</f>
        <v>-1.082842712474619</v>
      </c>
      <c r="L13" s="17">
        <f>SUM(L8:L12)</f>
        <v>-1.082842712474619</v>
      </c>
      <c r="M13" s="11"/>
      <c r="N13" s="11"/>
      <c r="O13" s="11"/>
      <c r="P13" s="11"/>
      <c r="Q13" s="11"/>
      <c r="R13" s="11"/>
      <c r="S13" s="11"/>
      <c r="T13" s="11"/>
    </row>
    <row r="14" ht="12.75">
      <c r="L14" s="11"/>
    </row>
    <row r="15" spans="2:12" ht="12.75">
      <c r="B15" t="s">
        <v>16</v>
      </c>
      <c r="L15" s="11"/>
    </row>
    <row r="16" spans="7:12" ht="12.75">
      <c r="G16" s="3" t="s">
        <v>5</v>
      </c>
      <c r="H16" s="4"/>
      <c r="I16" s="5" t="s">
        <v>6</v>
      </c>
      <c r="J16" s="5"/>
      <c r="L16" s="11"/>
    </row>
    <row r="17" spans="2:21" ht="12.75">
      <c r="B17" t="s">
        <v>7</v>
      </c>
      <c r="C17" t="s">
        <v>8</v>
      </c>
      <c r="D17" t="s">
        <v>9</v>
      </c>
      <c r="E17" t="s">
        <v>10</v>
      </c>
      <c r="F17" s="1" t="s">
        <v>11</v>
      </c>
      <c r="G17" s="3" t="s">
        <v>12</v>
      </c>
      <c r="H17" s="6" t="s">
        <v>13</v>
      </c>
      <c r="I17" s="7" t="s">
        <v>12</v>
      </c>
      <c r="J17" s="8" t="s">
        <v>13</v>
      </c>
      <c r="K17" s="9" t="s">
        <v>14</v>
      </c>
      <c r="L17" s="10">
        <v>0</v>
      </c>
      <c r="M17" s="10">
        <v>45</v>
      </c>
      <c r="N17" s="10">
        <v>90</v>
      </c>
      <c r="O17" s="10">
        <v>135</v>
      </c>
      <c r="P17" s="10">
        <v>180</v>
      </c>
      <c r="Q17" s="10">
        <v>225</v>
      </c>
      <c r="R17" s="10">
        <v>270</v>
      </c>
      <c r="S17" s="10">
        <v>315</v>
      </c>
      <c r="T17" s="10">
        <v>360</v>
      </c>
      <c r="U17" s="10">
        <v>405</v>
      </c>
    </row>
    <row r="18" spans="2:25" ht="12.75">
      <c r="B18">
        <v>1</v>
      </c>
      <c r="C18">
        <v>90</v>
      </c>
      <c r="D18">
        <v>405</v>
      </c>
      <c r="E18">
        <f aca="true" t="shared" si="13" ref="E18:E22">C18-D18</f>
        <v>-315</v>
      </c>
      <c r="F18" s="1">
        <f aca="true" t="shared" si="14" ref="F18:F22">SIN(RADIANS(E18))</f>
        <v>0.7071067811865477</v>
      </c>
      <c r="G18" s="3">
        <v>0.1</v>
      </c>
      <c r="H18" s="6">
        <f aca="true" t="shared" si="15" ref="H18:H22">F18*G18</f>
        <v>0.07071067811865477</v>
      </c>
      <c r="I18" s="7">
        <v>0.1</v>
      </c>
      <c r="J18" s="8">
        <f aca="true" t="shared" si="16" ref="J18:J22">F18*I18</f>
        <v>0.07071067811865477</v>
      </c>
      <c r="K18" s="12">
        <f aca="true" t="shared" si="17" ref="K18:K22">I18</f>
        <v>0.1</v>
      </c>
      <c r="L18" s="11">
        <f aca="true" t="shared" si="18" ref="L18:L22">Faktor*SIN(RADIANS(RxPhase+Offset))</f>
        <v>0.07071067811865477</v>
      </c>
      <c r="M18" s="11">
        <f aca="true" t="shared" si="19" ref="M18:M22">Faktor*SIN(RADIANS(RxPhase+Offset))</f>
        <v>0.1</v>
      </c>
      <c r="N18" s="11">
        <f aca="true" t="shared" si="20" ref="N18:N22">Faktor*SIN(RADIANS(RxPhase+Offset))</f>
        <v>0.07071067811865475</v>
      </c>
      <c r="O18" s="11">
        <f aca="true" t="shared" si="21" ref="O18:O22">Faktor*SIN(RADIANS(RxPhase+Offset))</f>
        <v>-1.2246467991473533E-17</v>
      </c>
      <c r="P18" s="11">
        <f aca="true" t="shared" si="22" ref="P18:P22">Faktor*SIN(RADIANS(RxPhase+Offset))</f>
        <v>-0.07071067811865477</v>
      </c>
      <c r="Q18" s="11">
        <f aca="true" t="shared" si="23" ref="Q18:Q22">Faktor*SIN(RADIANS(RxPhase+Offset))</f>
        <v>-0.1</v>
      </c>
      <c r="R18" s="11">
        <f aca="true" t="shared" si="24" ref="R18:R21">Faktor*SIN(RADIANS(RxPhase+Offset))</f>
        <v>-0.07071067811865475</v>
      </c>
      <c r="S18" s="11">
        <f aca="true" t="shared" si="25" ref="S18:S20">Faktor*SIN(RADIANS(RxPhase+Offset))</f>
        <v>0</v>
      </c>
      <c r="T18" s="11">
        <f aca="true" t="shared" si="26" ref="T18:T19">Faktor*SIN(RADIANS(RxPhase+Offset))</f>
        <v>0.07071067811865475</v>
      </c>
      <c r="U18" s="11">
        <f>Faktor*SIN(RADIANS(RxPhase+Offset))</f>
        <v>0.07071067811865477</v>
      </c>
      <c r="V18" s="11"/>
      <c r="W18" s="11"/>
      <c r="X18" s="11"/>
      <c r="Y18" s="11"/>
    </row>
    <row r="19" spans="2:25" ht="12.75">
      <c r="B19">
        <v>2</v>
      </c>
      <c r="C19">
        <v>90</v>
      </c>
      <c r="D19">
        <v>360</v>
      </c>
      <c r="E19">
        <f t="shared" si="13"/>
        <v>-270</v>
      </c>
      <c r="F19" s="1">
        <f t="shared" si="14"/>
        <v>1</v>
      </c>
      <c r="G19" s="3">
        <v>0.2</v>
      </c>
      <c r="H19" s="6">
        <f t="shared" si="15"/>
        <v>0.2</v>
      </c>
      <c r="I19" s="7">
        <v>0.30000000000000004</v>
      </c>
      <c r="J19" s="8">
        <f t="shared" si="16"/>
        <v>0.30000000000000004</v>
      </c>
      <c r="K19" s="12">
        <f t="shared" si="17"/>
        <v>0.30000000000000004</v>
      </c>
      <c r="L19" s="11">
        <f t="shared" si="18"/>
        <v>0.30000000000000004</v>
      </c>
      <c r="M19" s="11">
        <f t="shared" si="19"/>
        <v>0.21213203435596428</v>
      </c>
      <c r="N19" s="11">
        <f t="shared" si="20"/>
        <v>-3.67394039744206E-17</v>
      </c>
      <c r="O19" s="11">
        <f t="shared" si="21"/>
        <v>-0.2121320343559643</v>
      </c>
      <c r="P19" s="11">
        <f t="shared" si="22"/>
        <v>-0.30000000000000004</v>
      </c>
      <c r="Q19" s="11">
        <f t="shared" si="23"/>
        <v>-0.21213203435596428</v>
      </c>
      <c r="R19" s="11">
        <f t="shared" si="24"/>
        <v>0</v>
      </c>
      <c r="S19" s="11">
        <f t="shared" si="25"/>
        <v>0.21213203435596428</v>
      </c>
      <c r="T19" s="11">
        <f t="shared" si="26"/>
        <v>0.30000000000000004</v>
      </c>
      <c r="U19" s="11"/>
      <c r="V19" s="11"/>
      <c r="W19" s="11"/>
      <c r="X19" s="11"/>
      <c r="Y19" s="11"/>
    </row>
    <row r="20" spans="2:25" ht="12.75">
      <c r="B20">
        <v>3</v>
      </c>
      <c r="C20">
        <v>90</v>
      </c>
      <c r="D20">
        <v>315</v>
      </c>
      <c r="E20">
        <f t="shared" si="13"/>
        <v>-225</v>
      </c>
      <c r="F20" s="1">
        <f t="shared" si="14"/>
        <v>0.7071067811865475</v>
      </c>
      <c r="G20" s="3">
        <v>0.30000000000000004</v>
      </c>
      <c r="H20" s="6">
        <f t="shared" si="15"/>
        <v>0.21213203435596428</v>
      </c>
      <c r="I20" s="7">
        <v>0.5</v>
      </c>
      <c r="J20" s="8">
        <f t="shared" si="16"/>
        <v>0.35355339059327373</v>
      </c>
      <c r="K20" s="12">
        <f t="shared" si="17"/>
        <v>0.5</v>
      </c>
      <c r="L20" s="11">
        <f t="shared" si="18"/>
        <v>0.35355339059327373</v>
      </c>
      <c r="M20" s="11">
        <f t="shared" si="19"/>
        <v>-6.123233995736766E-17</v>
      </c>
      <c r="N20" s="11">
        <f t="shared" si="20"/>
        <v>-0.3535533905932738</v>
      </c>
      <c r="O20" s="11">
        <f t="shared" si="21"/>
        <v>-0.5</v>
      </c>
      <c r="P20" s="11">
        <f t="shared" si="22"/>
        <v>-0.35355339059327373</v>
      </c>
      <c r="Q20" s="11">
        <f t="shared" si="23"/>
        <v>0</v>
      </c>
      <c r="R20" s="11">
        <f t="shared" si="24"/>
        <v>0.35355339059327373</v>
      </c>
      <c r="S20" s="11">
        <f t="shared" si="25"/>
        <v>0.5</v>
      </c>
      <c r="T20" s="11"/>
      <c r="U20" s="11"/>
      <c r="V20" s="11"/>
      <c r="W20" s="11"/>
      <c r="X20" s="11"/>
      <c r="Y20" s="11"/>
    </row>
    <row r="21" spans="2:25" ht="12.75">
      <c r="B21">
        <v>4</v>
      </c>
      <c r="C21">
        <v>90</v>
      </c>
      <c r="D21">
        <v>270</v>
      </c>
      <c r="E21">
        <f t="shared" si="13"/>
        <v>-180</v>
      </c>
      <c r="F21" s="1">
        <f t="shared" si="14"/>
        <v>-1.2246467991473532E-16</v>
      </c>
      <c r="G21" s="3">
        <v>0.4</v>
      </c>
      <c r="H21" s="6">
        <f t="shared" si="15"/>
        <v>-4.898587196589413E-17</v>
      </c>
      <c r="I21" s="7">
        <v>0.7</v>
      </c>
      <c r="J21" s="8">
        <f t="shared" si="16"/>
        <v>-8.572527594031472E-17</v>
      </c>
      <c r="K21" s="12">
        <f t="shared" si="17"/>
        <v>0.7</v>
      </c>
      <c r="L21" s="11">
        <f t="shared" si="18"/>
        <v>-8.572527594031472E-17</v>
      </c>
      <c r="M21" s="11">
        <f t="shared" si="19"/>
        <v>-0.4949747468305833</v>
      </c>
      <c r="N21" s="11">
        <f t="shared" si="20"/>
        <v>-0.7</v>
      </c>
      <c r="O21" s="11">
        <f t="shared" si="21"/>
        <v>-0.4949747468305832</v>
      </c>
      <c r="P21" s="11">
        <f t="shared" si="22"/>
        <v>0</v>
      </c>
      <c r="Q21" s="11">
        <f t="shared" si="23"/>
        <v>0.4949747468305832</v>
      </c>
      <c r="R21" s="11">
        <f t="shared" si="24"/>
        <v>0.7</v>
      </c>
      <c r="S21" s="11"/>
      <c r="T21" s="11"/>
      <c r="U21" s="11"/>
      <c r="V21" s="11"/>
      <c r="W21" s="11"/>
      <c r="X21" s="11"/>
      <c r="Y21" s="11"/>
    </row>
    <row r="22" spans="2:25" ht="12.75">
      <c r="B22">
        <v>5</v>
      </c>
      <c r="C22">
        <v>90</v>
      </c>
      <c r="D22">
        <v>225</v>
      </c>
      <c r="E22">
        <f t="shared" si="13"/>
        <v>-135</v>
      </c>
      <c r="F22" s="1">
        <f t="shared" si="14"/>
        <v>-0.7071067811865476</v>
      </c>
      <c r="G22" s="3">
        <v>0.5</v>
      </c>
      <c r="H22" s="6">
        <f t="shared" si="15"/>
        <v>-0.3535533905932738</v>
      </c>
      <c r="I22" s="7">
        <v>0.9</v>
      </c>
      <c r="J22" s="8">
        <f t="shared" si="16"/>
        <v>-0.6363961030678928</v>
      </c>
      <c r="K22" s="12">
        <f t="shared" si="17"/>
        <v>0.9</v>
      </c>
      <c r="L22" s="11">
        <f t="shared" si="18"/>
        <v>-0.6363961030678928</v>
      </c>
      <c r="M22" s="11">
        <f t="shared" si="19"/>
        <v>-0.9</v>
      </c>
      <c r="N22" s="11">
        <f t="shared" si="20"/>
        <v>-0.6363961030678927</v>
      </c>
      <c r="O22" s="11">
        <f t="shared" si="21"/>
        <v>0</v>
      </c>
      <c r="P22" s="11">
        <f t="shared" si="22"/>
        <v>0.6363961030678927</v>
      </c>
      <c r="Q22" s="11">
        <f t="shared" si="23"/>
        <v>0.9</v>
      </c>
      <c r="R22" s="11"/>
      <c r="S22" s="11"/>
      <c r="T22" s="11"/>
      <c r="U22" s="11"/>
      <c r="V22" s="11"/>
      <c r="W22" s="11"/>
      <c r="X22" s="11"/>
      <c r="Y22" s="11"/>
    </row>
    <row r="23" spans="2:20" ht="12.75">
      <c r="B23" t="s">
        <v>15</v>
      </c>
      <c r="G23" s="13" t="s">
        <v>15</v>
      </c>
      <c r="H23" s="14">
        <f>SUM(H18:H22)</f>
        <v>0.12928932188134523</v>
      </c>
      <c r="I23" s="15" t="s">
        <v>15</v>
      </c>
      <c r="J23" s="16">
        <f>SUM(J18:J22)</f>
        <v>0.08786796564403558</v>
      </c>
      <c r="L23" s="17">
        <f>SUM(L18:L22)</f>
        <v>0.08786796564403558</v>
      </c>
      <c r="M23" s="11"/>
      <c r="N23" s="11"/>
      <c r="O23" s="11"/>
      <c r="P23" s="11"/>
      <c r="Q23" s="11"/>
      <c r="R23" s="11"/>
      <c r="S23" s="11"/>
      <c r="T23" s="11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2017-11-10T15:26:54Z</dcterms:created>
  <dcterms:modified xsi:type="dcterms:W3CDTF">2017-11-21T16:41:13Z</dcterms:modified>
  <cp:category/>
  <cp:version/>
  <cp:contentType/>
  <cp:contentStatus/>
  <cp:revision>8</cp:revision>
</cp:coreProperties>
</file>